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'!$A$1:$B$7</definedName>
    <definedName name="Excel_BuiltIn_Print_Area_1_1">#REF!</definedName>
    <definedName name="Excel_BuiltIn_Print_Area_1_1_1" localSheetId="0">'valori contract '!$A$1:$B$7</definedName>
    <definedName name="Excel_BuiltIn_Print_Area_1_1_1">#REF!</definedName>
    <definedName name="Excel_BuiltIn_Print_Area_1_1_1_1" localSheetId="0">'valori contract '!$A$1:$B$7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'!$A$1:$X$14</definedName>
  </definedNames>
  <calcPr fullCalcOnLoad="1"/>
</workbook>
</file>

<file path=xl/sharedStrings.xml><?xml version="1.0" encoding="utf-8"?>
<sst xmlns="http://schemas.openxmlformats.org/spreadsheetml/2006/main" count="39" uniqueCount="39">
  <si>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</si>
  <si>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</si>
  <si>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</si>
  <si>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</si>
  <si>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</si>
  <si>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</si>
  <si>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</si>
  <si>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</si>
  <si>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</si>
  <si>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</si>
  <si>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</si>
  <si>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</si>
  <si>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</si>
  <si>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</si>
  <si>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</si>
  <si>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</si>
  <si>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</si>
  <si>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</si>
  <si>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</si>
  <si>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</si>
  <si>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</si>
  <si>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TOTAL TRIM.I 2023</t>
  </si>
  <si>
    <t>TOTAL TRIM.II 2023</t>
  </si>
  <si>
    <t>MARTIE 2023 (VALIDAT)</t>
  </si>
  <si>
    <t>APRILIE 2023 (VALIDAT)</t>
  </si>
  <si>
    <t>MONITORIZARE APRILIE 2023</t>
  </si>
  <si>
    <t>TOTAL TRIM.II 2023 CU MONITORIZARE</t>
  </si>
  <si>
    <t>TOTAL 2023 MONITORIZARE</t>
  </si>
  <si>
    <t>TOTAL 2023 CU MONITORIZARE</t>
  </si>
  <si>
    <t>TOTAL TRIM.III 2023</t>
  </si>
  <si>
    <t>NOIEMBRIE 2023</t>
  </si>
  <si>
    <t>DECEMBRIE 2023</t>
  </si>
  <si>
    <t>TRIM.IV 2023</t>
  </si>
  <si>
    <t>MAI 2023 (VALIDAT)</t>
  </si>
  <si>
    <t>IUNIE 2023  (VALIDAT)</t>
  </si>
  <si>
    <t>IULIE 2023 (VALIDAT)</t>
  </si>
  <si>
    <t>AUGUST 2023 (VALIDAT)</t>
  </si>
  <si>
    <t>SEPTEMBRIE 2023 (VALIDAT)</t>
  </si>
  <si>
    <t xml:space="preserve">OCTOMBRIE 2023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</si>
</sst>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2"/>
  <sheetViews>
    <sheetView tabSelected="1" zoomScale="99" zoomScaleNormal="99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C7" sqref="C7"/>
    </sheetView>
  </sheetViews>
  <sheetFormatPr defaultColWidth="9.140625" defaultRowHeight="12.75"/>
  <cols>
    <col min="1" max="1" width="7.57421875" style="6" customWidth="1"/>
    <col min="2" max="2" width="32.7109375" style="6" customWidth="1"/>
    <col min="3" max="3" width="14.8515625" style="6" customWidth="1"/>
    <col min="4" max="4" width="19.140625" style="6" customWidth="1"/>
    <col min="5" max="6" width="19.57421875" style="6" customWidth="1"/>
    <col min="7" max="7" width="19.00390625" style="6" customWidth="1"/>
    <col min="8" max="9" width="18.140625" style="6" customWidth="1"/>
    <col min="10" max="10" width="19.57421875" style="6" customWidth="1"/>
    <col min="11" max="15" width="20.57421875" style="6" customWidth="1"/>
    <col min="16" max="16" width="19.7109375" style="6" customWidth="1"/>
    <col min="17" max="21" width="20.57421875" style="6" customWidth="1"/>
    <col min="22" max="22" width="20.28125" style="7" customWidth="1"/>
    <col min="23" max="23" width="19.421875" style="6" customWidth="1"/>
    <col min="24" max="24" width="20.28125" style="6" customWidth="1"/>
    <col min="25" max="25" width="14.57421875" style="8" customWidth="1"/>
    <col min="26" max="26" width="10.28125" style="6" customWidth="1"/>
    <col min="27" max="27" width="9.8515625" style="6" bestFit="1" customWidth="1"/>
    <col min="28" max="16384" width="9.140625" style="6" customWidth="1"/>
  </cols>
  <sheetData>
    <row r="2" spans="2:21" ht="20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1" ht="24" customHeight="1">
      <c r="B3" s="5" t="s">
        <v>18</v>
      </c>
      <c r="C3" s="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0.25">
      <c r="A4" s="10"/>
      <c r="B4" s="2" t="s">
        <v>14</v>
      </c>
      <c r="C4" s="11"/>
      <c r="D4" s="2"/>
      <c r="E4" s="2"/>
      <c r="F4" s="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0.25">
      <c r="A5" s="10"/>
      <c r="B5" s="11"/>
      <c r="C5" s="1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7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4" ht="111.75" customHeight="1">
      <c r="A7" s="15" t="s">
        <v>0</v>
      </c>
      <c r="B7" s="16" t="s">
        <v>1</v>
      </c>
      <c r="C7" s="15" t="s">
        <v>10</v>
      </c>
      <c r="D7" s="17" t="s">
        <v>19</v>
      </c>
      <c r="E7" s="17" t="s">
        <v>20</v>
      </c>
      <c r="F7" s="17" t="s">
        <v>23</v>
      </c>
      <c r="G7" s="17" t="s">
        <v>21</v>
      </c>
      <c r="H7" s="17" t="s">
        <v>24</v>
      </c>
      <c r="I7" s="17" t="s">
        <v>33</v>
      </c>
      <c r="J7" s="17" t="s">
        <v>25</v>
      </c>
      <c r="K7" s="22" t="s">
        <v>34</v>
      </c>
      <c r="L7" s="17" t="s">
        <v>22</v>
      </c>
      <c r="M7" s="17" t="s">
        <v>26</v>
      </c>
      <c r="N7" s="22" t="s">
        <v>35</v>
      </c>
      <c r="O7" s="22" t="s">
        <v>36</v>
      </c>
      <c r="P7" s="22" t="s">
        <v>37</v>
      </c>
      <c r="Q7" s="22" t="s">
        <v>29</v>
      </c>
      <c r="R7" s="22" t="s">
        <v>38</v>
      </c>
      <c r="S7" s="22" t="s">
        <v>30</v>
      </c>
      <c r="T7" s="22" t="s">
        <v>31</v>
      </c>
      <c r="U7" s="22" t="s">
        <v>32</v>
      </c>
      <c r="V7" s="17" t="s">
        <v>17</v>
      </c>
      <c r="W7" s="17" t="s">
        <v>27</v>
      </c>
      <c r="X7" s="17" t="s">
        <v>28</v>
      </c>
    </row>
    <row r="8" spans="1:24" ht="39.75" customHeight="1">
      <c r="A8" s="18">
        <v>1</v>
      </c>
      <c r="B8" s="4" t="s">
        <v>15</v>
      </c>
      <c r="C8" s="4" t="s">
        <v>16</v>
      </c>
      <c r="D8" s="24">
        <v>4100</v>
      </c>
      <c r="E8" s="24">
        <v>6510</v>
      </c>
      <c r="F8" s="24">
        <v>4010</v>
      </c>
      <c r="G8" s="24">
        <f aca="true" t="shared" si="0" ref="G8:G13">F8+E8+D8</f>
        <v>14620</v>
      </c>
      <c r="H8" s="24">
        <v>4112.17</v>
      </c>
      <c r="I8" s="24">
        <v>780</v>
      </c>
      <c r="J8" s="24">
        <v>147.83</v>
      </c>
      <c r="K8" s="25">
        <v>3530</v>
      </c>
      <c r="L8" s="24">
        <f aca="true" t="shared" si="1" ref="L8:L13">K8+I8+H8</f>
        <v>8422.17</v>
      </c>
      <c r="M8" s="24">
        <f aca="true" t="shared" si="2" ref="M8:M13">L8+J8</f>
        <v>8570</v>
      </c>
      <c r="N8" s="24">
        <v>4095</v>
      </c>
      <c r="O8" s="24">
        <v>4370</v>
      </c>
      <c r="P8" s="24">
        <v>4335</v>
      </c>
      <c r="Q8" s="24">
        <f aca="true" t="shared" si="3" ref="Q8:Q13">P8+O8+N8</f>
        <v>12800</v>
      </c>
      <c r="R8" s="24">
        <v>3989.26</v>
      </c>
      <c r="S8" s="24">
        <v>3989.26</v>
      </c>
      <c r="T8" s="24">
        <f>1994.62-0.14</f>
        <v>1994.4799999999998</v>
      </c>
      <c r="U8" s="24">
        <f aca="true" t="shared" si="4" ref="U8:U13">T8+S8+R8</f>
        <v>9973</v>
      </c>
      <c r="V8" s="24">
        <f aca="true" t="shared" si="5" ref="V8:V13">U8+Q8+L8+G8</f>
        <v>45815.17</v>
      </c>
      <c r="W8" s="24">
        <f aca="true" t="shared" si="6" ref="W8:W13">J8</f>
        <v>147.83</v>
      </c>
      <c r="X8" s="24">
        <f aca="true" t="shared" si="7" ref="X8:X13">V8+W8</f>
        <v>45963</v>
      </c>
    </row>
    <row r="9" spans="1:24" ht="39.75" customHeight="1">
      <c r="A9" s="18">
        <v>2</v>
      </c>
      <c r="B9" s="4" t="s">
        <v>3</v>
      </c>
      <c r="C9" s="4" t="s">
        <v>11</v>
      </c>
      <c r="D9" s="24">
        <v>1800</v>
      </c>
      <c r="E9" s="24">
        <v>1800</v>
      </c>
      <c r="F9" s="24">
        <v>2840</v>
      </c>
      <c r="G9" s="24">
        <f t="shared" si="0"/>
        <v>6440</v>
      </c>
      <c r="H9" s="24">
        <v>1840</v>
      </c>
      <c r="I9" s="24">
        <v>2720</v>
      </c>
      <c r="J9" s="24">
        <v>0</v>
      </c>
      <c r="K9" s="25">
        <v>1800</v>
      </c>
      <c r="L9" s="24">
        <f t="shared" si="1"/>
        <v>6360</v>
      </c>
      <c r="M9" s="24">
        <f t="shared" si="2"/>
        <v>6360</v>
      </c>
      <c r="N9" s="24">
        <v>1948</v>
      </c>
      <c r="O9" s="24">
        <v>2483.7</v>
      </c>
      <c r="P9" s="24">
        <v>2629.8</v>
      </c>
      <c r="Q9" s="24">
        <f t="shared" si="3"/>
        <v>7061.5</v>
      </c>
      <c r="R9" s="24">
        <v>1806.78</v>
      </c>
      <c r="S9" s="24">
        <v>1806.78</v>
      </c>
      <c r="T9" s="24">
        <f>903.4-32.43</f>
        <v>870.97</v>
      </c>
      <c r="U9" s="24">
        <f t="shared" si="4"/>
        <v>4484.53</v>
      </c>
      <c r="V9" s="24">
        <f t="shared" si="5"/>
        <v>24346.03</v>
      </c>
      <c r="W9" s="24">
        <f t="shared" si="6"/>
        <v>0</v>
      </c>
      <c r="X9" s="24">
        <f t="shared" si="7"/>
        <v>24346.03</v>
      </c>
    </row>
    <row r="10" spans="1:24" ht="39.75" customHeight="1">
      <c r="A10" s="18">
        <v>3</v>
      </c>
      <c r="B10" s="4" t="s">
        <v>4</v>
      </c>
      <c r="C10" s="4" t="s">
        <v>12</v>
      </c>
      <c r="D10" s="24">
        <v>960</v>
      </c>
      <c r="E10" s="24">
        <v>2440</v>
      </c>
      <c r="F10" s="24">
        <v>3080</v>
      </c>
      <c r="G10" s="24">
        <f t="shared" si="0"/>
        <v>6480</v>
      </c>
      <c r="H10" s="24">
        <v>960</v>
      </c>
      <c r="I10" s="24">
        <v>2160</v>
      </c>
      <c r="J10" s="24">
        <v>0</v>
      </c>
      <c r="K10" s="25">
        <v>920</v>
      </c>
      <c r="L10" s="24">
        <f t="shared" si="1"/>
        <v>4040</v>
      </c>
      <c r="M10" s="24">
        <f t="shared" si="2"/>
        <v>4040</v>
      </c>
      <c r="N10" s="24">
        <v>1022.7</v>
      </c>
      <c r="O10" s="24">
        <v>1363.6</v>
      </c>
      <c r="P10" s="24">
        <v>5503.1</v>
      </c>
      <c r="Q10" s="24">
        <f t="shared" si="3"/>
        <v>7889.400000000001</v>
      </c>
      <c r="R10" s="24">
        <v>26555.43</v>
      </c>
      <c r="S10" s="24">
        <v>834.04</v>
      </c>
      <c r="T10" s="24">
        <v>336.93</v>
      </c>
      <c r="U10" s="24">
        <f t="shared" si="4"/>
        <v>27726.4</v>
      </c>
      <c r="V10" s="24">
        <f t="shared" si="5"/>
        <v>46135.8</v>
      </c>
      <c r="W10" s="24">
        <f t="shared" si="6"/>
        <v>0</v>
      </c>
      <c r="X10" s="24">
        <f t="shared" si="7"/>
        <v>46135.8</v>
      </c>
    </row>
    <row r="11" spans="1:24" ht="39.75" customHeight="1">
      <c r="A11" s="18">
        <v>4</v>
      </c>
      <c r="B11" s="4" t="s">
        <v>5</v>
      </c>
      <c r="C11" s="4" t="s">
        <v>13</v>
      </c>
      <c r="D11" s="24">
        <v>920</v>
      </c>
      <c r="E11" s="24">
        <v>2360</v>
      </c>
      <c r="F11" s="24">
        <v>960</v>
      </c>
      <c r="G11" s="24">
        <f t="shared" si="0"/>
        <v>4240</v>
      </c>
      <c r="H11" s="24">
        <v>920</v>
      </c>
      <c r="I11" s="24">
        <v>2760</v>
      </c>
      <c r="J11" s="24">
        <v>0</v>
      </c>
      <c r="K11" s="25">
        <v>920</v>
      </c>
      <c r="L11" s="24">
        <f t="shared" si="1"/>
        <v>4600</v>
      </c>
      <c r="M11" s="24">
        <f t="shared" si="2"/>
        <v>4600</v>
      </c>
      <c r="N11" s="24">
        <v>2337.6</v>
      </c>
      <c r="O11" s="24">
        <v>1412.3</v>
      </c>
      <c r="P11" s="24">
        <v>2094.1</v>
      </c>
      <c r="Q11" s="24">
        <f t="shared" si="3"/>
        <v>5844</v>
      </c>
      <c r="R11" s="24">
        <v>934.54</v>
      </c>
      <c r="S11" s="24">
        <v>934.54</v>
      </c>
      <c r="T11" s="24">
        <f>467.28-20.15</f>
        <v>447.13</v>
      </c>
      <c r="U11" s="24">
        <f t="shared" si="4"/>
        <v>2316.21</v>
      </c>
      <c r="V11" s="24">
        <f t="shared" si="5"/>
        <v>17000.21</v>
      </c>
      <c r="W11" s="24">
        <f t="shared" si="6"/>
        <v>0</v>
      </c>
      <c r="X11" s="24">
        <f t="shared" si="7"/>
        <v>17000.21</v>
      </c>
    </row>
    <row r="12" spans="1:27" ht="39.75" customHeight="1">
      <c r="A12" s="18">
        <v>5</v>
      </c>
      <c r="B12" s="4" t="s">
        <v>7</v>
      </c>
      <c r="C12" s="4" t="s">
        <v>9</v>
      </c>
      <c r="D12" s="24">
        <v>10000</v>
      </c>
      <c r="E12" s="24">
        <v>10540</v>
      </c>
      <c r="F12" s="24">
        <v>15270</v>
      </c>
      <c r="G12" s="24">
        <f t="shared" si="0"/>
        <v>35810</v>
      </c>
      <c r="H12" s="24">
        <v>10620</v>
      </c>
      <c r="I12" s="24">
        <v>16390</v>
      </c>
      <c r="J12" s="24">
        <v>0</v>
      </c>
      <c r="K12" s="25">
        <v>12580</v>
      </c>
      <c r="L12" s="24">
        <f t="shared" si="1"/>
        <v>39590</v>
      </c>
      <c r="M12" s="24">
        <f t="shared" si="2"/>
        <v>39590</v>
      </c>
      <c r="N12" s="24">
        <v>15996.6</v>
      </c>
      <c r="O12" s="24">
        <v>16357.2</v>
      </c>
      <c r="P12" s="24">
        <v>16858.6</v>
      </c>
      <c r="Q12" s="24">
        <f t="shared" si="3"/>
        <v>49212.4</v>
      </c>
      <c r="R12" s="24">
        <v>17257.92</v>
      </c>
      <c r="S12" s="24">
        <v>17257.92</v>
      </c>
      <c r="T12" s="24">
        <f>8628.95-6.37</f>
        <v>8622.58</v>
      </c>
      <c r="U12" s="24">
        <f t="shared" si="4"/>
        <v>43138.42</v>
      </c>
      <c r="V12" s="24">
        <f t="shared" si="5"/>
        <v>167750.82</v>
      </c>
      <c r="W12" s="24">
        <f t="shared" si="6"/>
        <v>0</v>
      </c>
      <c r="X12" s="24">
        <f t="shared" si="7"/>
        <v>167750.82</v>
      </c>
      <c r="AA12" s="19"/>
    </row>
    <row r="13" spans="1:27" ht="39.75" customHeight="1">
      <c r="A13" s="18">
        <v>6</v>
      </c>
      <c r="B13" s="4" t="s">
        <v>6</v>
      </c>
      <c r="C13" s="4" t="s">
        <v>8</v>
      </c>
      <c r="D13" s="24">
        <v>13740</v>
      </c>
      <c r="E13" s="24">
        <v>15540</v>
      </c>
      <c r="F13" s="24">
        <v>15630</v>
      </c>
      <c r="G13" s="24">
        <f t="shared" si="0"/>
        <v>44910</v>
      </c>
      <c r="H13" s="24">
        <v>18320</v>
      </c>
      <c r="I13" s="24">
        <v>15560</v>
      </c>
      <c r="J13" s="24">
        <v>0</v>
      </c>
      <c r="K13" s="25">
        <v>15490</v>
      </c>
      <c r="L13" s="24">
        <f t="shared" si="1"/>
        <v>49370</v>
      </c>
      <c r="M13" s="24">
        <f t="shared" si="2"/>
        <v>49370</v>
      </c>
      <c r="N13" s="24">
        <v>15660.2</v>
      </c>
      <c r="O13" s="24">
        <v>16355.9</v>
      </c>
      <c r="P13" s="24">
        <v>14401.2</v>
      </c>
      <c r="Q13" s="24">
        <f t="shared" si="3"/>
        <v>46417.3</v>
      </c>
      <c r="R13" s="24">
        <v>15824.96</v>
      </c>
      <c r="S13" s="24">
        <v>15824.96</v>
      </c>
      <c r="T13" s="24">
        <f>7912.47-19.76</f>
        <v>7892.71</v>
      </c>
      <c r="U13" s="24">
        <f t="shared" si="4"/>
        <v>39542.63</v>
      </c>
      <c r="V13" s="24">
        <f t="shared" si="5"/>
        <v>180239.93</v>
      </c>
      <c r="W13" s="24">
        <f t="shared" si="6"/>
        <v>0</v>
      </c>
      <c r="X13" s="24">
        <f t="shared" si="7"/>
        <v>180239.93</v>
      </c>
      <c r="AA13" s="19"/>
    </row>
    <row r="14" spans="1:26" ht="33" customHeight="1">
      <c r="A14" s="20"/>
      <c r="B14" s="21" t="s">
        <v>2</v>
      </c>
      <c r="C14" s="21"/>
      <c r="D14" s="3">
        <f aca="true" t="shared" si="8" ref="D14:X14">SUM(D8:D13)</f>
        <v>31520</v>
      </c>
      <c r="E14" s="3">
        <f t="shared" si="8"/>
        <v>39190</v>
      </c>
      <c r="F14" s="3">
        <f t="shared" si="8"/>
        <v>41790</v>
      </c>
      <c r="G14" s="3">
        <f t="shared" si="8"/>
        <v>112500</v>
      </c>
      <c r="H14" s="3">
        <f t="shared" si="8"/>
        <v>36772.17</v>
      </c>
      <c r="I14" s="3">
        <f t="shared" si="8"/>
        <v>40370</v>
      </c>
      <c r="J14" s="3">
        <f t="shared" si="8"/>
        <v>147.83</v>
      </c>
      <c r="K14" s="3">
        <f t="shared" si="8"/>
        <v>35240</v>
      </c>
      <c r="L14" s="3">
        <f t="shared" si="8"/>
        <v>112382.17</v>
      </c>
      <c r="M14" s="3">
        <f t="shared" si="8"/>
        <v>112530</v>
      </c>
      <c r="N14" s="3">
        <f t="shared" si="8"/>
        <v>41060.100000000006</v>
      </c>
      <c r="O14" s="3">
        <f t="shared" si="8"/>
        <v>42342.7</v>
      </c>
      <c r="P14" s="3">
        <f t="shared" si="8"/>
        <v>45821.8</v>
      </c>
      <c r="Q14" s="3">
        <f t="shared" si="8"/>
        <v>129224.6</v>
      </c>
      <c r="R14" s="3">
        <f t="shared" si="8"/>
        <v>66368.89</v>
      </c>
      <c r="S14" s="3">
        <f t="shared" si="8"/>
        <v>40647.5</v>
      </c>
      <c r="T14" s="3">
        <f t="shared" si="8"/>
        <v>20164.8</v>
      </c>
      <c r="U14" s="3">
        <f t="shared" si="8"/>
        <v>127181.19</v>
      </c>
      <c r="V14" s="3">
        <f t="shared" si="8"/>
        <v>481287.96</v>
      </c>
      <c r="W14" s="3">
        <f t="shared" si="8"/>
        <v>147.83</v>
      </c>
      <c r="X14" s="3">
        <f t="shared" si="8"/>
        <v>481435.79</v>
      </c>
      <c r="Y14" s="23"/>
      <c r="Z14" s="19"/>
    </row>
    <row r="22" spans="7:21" ht="20.25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0" r:id="rId1"/>
  <headerFooter alignWithMargins="0">
    <oddFooter>&amp;CPage &amp;P of &amp;N</oddFooter>
  </headerFooter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2023-07-13T06:03:16Z</cp:lastPrinted>
  <dcterms:created xsi:type="dcterms:W3CDTF">2008-06-27T05:56:22Z</dcterms:created>
  <dcterms:modified xsi:type="dcterms:W3CDTF">2023-11-07T14:09:38Z</dcterms:modified>
  <cp:category/>
  <cp:version/>
  <cp:contentType/>
  <cp:contentStatus/>
</cp:coreProperties>
</file>